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80" yWindow="120" windowWidth="8610" windowHeight="9915" activeTab="0"/>
  </bookViews>
  <sheets>
    <sheet name="ΙΟΝΙΑ 17" sheetId="1" r:id="rId1"/>
    <sheet name="ΔΙΑΓΡΑΜΜΑΤΑ" sheetId="2" r:id="rId2"/>
  </sheets>
  <definedNames>
    <definedName name="_xlnm.Print_Area" localSheetId="0">'ΙΟΝΙΑ 17'!$A$1:$I$52</definedName>
    <definedName name="_xlnm.Print_Titles" localSheetId="0">'ΙΟΝΙΑ 17'!$2:$3</definedName>
  </definedNames>
  <calcPr fullCalcOnLoad="1"/>
</workbook>
</file>

<file path=xl/sharedStrings.xml><?xml version="1.0" encoding="utf-8"?>
<sst xmlns="http://schemas.openxmlformats.org/spreadsheetml/2006/main" count="66" uniqueCount="33">
  <si>
    <t>ΠΟΣΑ ΣΕ EΥΡΩ</t>
  </si>
  <si>
    <t>ΧΡΗΜΑΤΟΔΟΤΙΚΟ
ΜΕΣΟ</t>
  </si>
  <si>
    <t>ΣΥΝΟΛΟ</t>
  </si>
  <si>
    <t>ΕΤΠΑ</t>
  </si>
  <si>
    <t>ΕΚΤ</t>
  </si>
  <si>
    <t>ΔΗΜΟΣΙΑ ΚΕΝΤΡΙΚΗ</t>
  </si>
  <si>
    <t>ΙΔΙΩΤΙΚΗ ΣΥΜΜΕΤΟΧΗ</t>
  </si>
  <si>
    <t>ΕΓΤΠΕ</t>
  </si>
  <si>
    <t>Π.Ε.Π. ΙΟΝΙΩΝ ΝΗΣΩΝ</t>
  </si>
  <si>
    <t>ΑΞΟΝΑΣ  1</t>
  </si>
  <si>
    <t>ΑΞΟΝΑΣ  2</t>
  </si>
  <si>
    <t>ΑΞΟΝΑΣ  3</t>
  </si>
  <si>
    <t>ΑΞΟΝΑΣ  4</t>
  </si>
  <si>
    <t>ΑΞΟΝΑΣ  5</t>
  </si>
  <si>
    <t>ΑΞΟΝΑΣ  6</t>
  </si>
  <si>
    <t>ΑΞΟΝΑΣ  7</t>
  </si>
  <si>
    <t>ΑΞΟΝΕΣ ΠΡΟΤΕΡΑΙΟΤΗΤΑΣ</t>
  </si>
  <si>
    <t>ΔΗΜΟΣΙΑ ΚΕΝΤΡΙΚΗ ΣΥΜΜΕΤΟΧΗ</t>
  </si>
  <si>
    <t>1. ΠΟΙΟΤΙΚΗ ΑΝΑΒΑΘΜΙΣΗ ΚΑΙ ΑΞΙΟΠΟΙΗΣΗ ΤΩΝ ΤΟΥΡΙΣΤΙΚΩΝ ΥΠΗΡΕΣΙΩΝ ΚΑΙ ΤΩΝ ΛΟΙΠΩΝ ΠΑΡΑΓΩΓΙΚΩΝ ΔΡΑΣΤΗΡΙΟΤΗΤΩΝ</t>
  </si>
  <si>
    <t>2. ΜΕΙΩΣΗ ΤΗΣ ΠΕΡΙΦΕΡΕΙΑΚΟΤΗΤΑΣ ΚΑΙ ΤΟΥ ΕΛΛΕΙΜΜΑΤΟΣ ΥΠΟΔΟΜΗΣ</t>
  </si>
  <si>
    <t>3. ΑΝΑΒΑΘΜΙΣΗ ΚΑΙ ΠΡΟΣΤΑΣΙΑ ΤΟΥ ΑΣΤΙΚΟΥ ΚΑΙ ΗΜΙΑΣΤΙΚΟΥ ΠΕΡΙΒΑΛΛΟΝΤΟΣ</t>
  </si>
  <si>
    <t>4. ΑΕΙΦΟΡΟΣ ΑΝΑΠΤΥΞΗ ΤΗΣ ΥΠΑΙΘΡΟΥ</t>
  </si>
  <si>
    <t>5. ΕΝΙΣΧΥΣΗ ΤΟΥ ΑΝΘΡΩΠΙΝΟΥ ΔΥΝΑΜΙΚΟΥ</t>
  </si>
  <si>
    <t>6. ΕΙΔΙΚΕΣ ΔΡΑΣΕΙΣ ΓΙΑ ΤΗΝ ΑΝΑΠΤΥΞΗ ΚΑΙ ΠΡΟΣΤΑΣΙΑ ΤΩΝ ΜΙΚΡΩΝ ΝΗΣΙΩΝ</t>
  </si>
  <si>
    <t>7. ΤΕΧΝΙΚΗ ΒΟΗΘΕΙΑ ΓΙΑ ΤΗΝ ΕΦΑΡΜΟΓΗ ΤΟΥ ΠΕΠ</t>
  </si>
  <si>
    <t>ΤΑΜΕΙΑ</t>
  </si>
  <si>
    <t>ΕΤΠΑ: ΕΥΡΩΠΑΪΚΟ ΤΑΜΕΙΟ ΠΕΡΙΦΕΡΕΙΑΚΗΣ ΑΝΑΠΤΥΞΗΣ</t>
  </si>
  <si>
    <t>ΕΚΤ: ΕΥΡΩΠΑΪΚΟ ΚΟΙΝΩΝΙΚΟ ΤΑΜΕΙΟ</t>
  </si>
  <si>
    <t>ΕΓΤΠΕ: ΕΥΡΩΠΑΪΚΟ ΓΕΩΡΓΙΚΟ ΤΑΜΕΙΟ ΠΡΟΣΑΝΑΤΟΛΙΣΜΟΥ ΚΑΙ ΕΓΓΥΗΣΕΩΝ</t>
  </si>
  <si>
    <t>ΕΥΡΩΠΑΪΚΟ ΤΑΜΕΙΟ ΠΕΡΙΦΕΡΕΙΑΚΗΣ ΑΝΑΠΤΥΞΗΣ</t>
  </si>
  <si>
    <t>ΕΥΡΩΠΑΪΚΟ ΚΟΙΝΩΝΙΚΟ ΤΑΜΕΙΟ</t>
  </si>
  <si>
    <t xml:space="preserve"> ΕΥΡΩΠΑΪΚΟ ΓΕΩΡΓΙΚΟ ΤΑΜΕΙΟ ΠΡΟΣΑΝΑΤΟΛΙΣΜΟΥ ΚΑΙ ΕΓΓΥΗΣΕΩΝ</t>
  </si>
  <si>
    <t>ΠΗΓΗ : ΟΠΣ  "ΕΡΓΟΡΑΜΑ"  (15/5/2009)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</si>
</sst>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55">
    <font>
      <sz val="10"/>
      <name val="Arial"/>
      <family val="0"/>
    </font>
    <font>
      <sz val="10"/>
      <color indexed="8"/>
      <name val="Arial"/>
      <family val="2"/>
    </font>
    <font>
      <b/>
      <sz val="13"/>
      <name val="Arial"/>
      <family val="2"/>
    </font>
    <font>
      <sz val="7"/>
      <name val="Arial"/>
      <family val="2"/>
    </font>
    <font>
      <b/>
      <sz val="8"/>
      <color indexed="6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u val="single"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sz val="1.75"/>
      <color indexed="8"/>
      <name val="Arial"/>
      <family val="2"/>
    </font>
    <font>
      <sz val="1"/>
      <color indexed="8"/>
      <name val="Arial"/>
      <family val="2"/>
    </font>
    <font>
      <sz val="6.4"/>
      <color indexed="8"/>
      <name val="Arial"/>
      <family val="2"/>
    </font>
    <font>
      <sz val="15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"/>
      <color indexed="8"/>
      <name val="Arial"/>
      <family val="2"/>
    </font>
    <font>
      <b/>
      <sz val="8"/>
      <color indexed="8"/>
      <name val="Arial"/>
      <family val="2"/>
    </font>
    <font>
      <b/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33" borderId="10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/>
      <protection/>
    </xf>
    <xf numFmtId="0" fontId="4" fillId="34" borderId="10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10" fillId="0" borderId="0" xfId="56" applyFont="1" applyFill="1" applyBorder="1">
      <alignment/>
      <protection/>
    </xf>
    <xf numFmtId="0" fontId="11" fillId="0" borderId="0" xfId="56" applyFont="1" applyFill="1" applyBorder="1" applyAlignment="1">
      <alignment horizontal="center" vertical="center"/>
      <protection/>
    </xf>
    <xf numFmtId="0" fontId="12" fillId="0" borderId="0" xfId="56" applyFont="1" applyFill="1" applyBorder="1">
      <alignment/>
      <protection/>
    </xf>
    <xf numFmtId="0" fontId="0" fillId="0" borderId="0" xfId="56" applyAlignment="1">
      <alignment horizontal="center" vertical="center"/>
      <protection/>
    </xf>
    <xf numFmtId="0" fontId="5" fillId="35" borderId="11" xfId="56" applyFont="1" applyFill="1" applyBorder="1" applyAlignment="1">
      <alignment horizontal="center" vertical="center"/>
      <protection/>
    </xf>
    <xf numFmtId="0" fontId="5" fillId="35" borderId="10" xfId="56" applyFont="1" applyFill="1" applyBorder="1" applyAlignment="1">
      <alignment horizontal="center" vertical="center"/>
      <protection/>
    </xf>
    <xf numFmtId="0" fontId="6" fillId="34" borderId="10" xfId="56" applyFont="1" applyFill="1" applyBorder="1" applyAlignment="1">
      <alignment horizontal="center" vertical="center"/>
      <protection/>
    </xf>
    <xf numFmtId="0" fontId="6" fillId="35" borderId="10" xfId="56" applyFont="1" applyFill="1" applyBorder="1" applyAlignment="1">
      <alignment horizontal="center" vertical="center"/>
      <protection/>
    </xf>
    <xf numFmtId="0" fontId="5" fillId="34" borderId="10" xfId="56" applyFont="1" applyFill="1" applyBorder="1" applyAlignment="1">
      <alignment horizontal="center" vertical="center"/>
      <protection/>
    </xf>
    <xf numFmtId="3" fontId="5" fillId="35" borderId="10" xfId="56" applyNumberFormat="1" applyFont="1" applyFill="1" applyBorder="1" applyAlignment="1">
      <alignment horizontal="center" vertical="center"/>
      <protection/>
    </xf>
    <xf numFmtId="3" fontId="6" fillId="34" borderId="10" xfId="56" applyNumberFormat="1" applyFont="1" applyFill="1" applyBorder="1" applyAlignment="1">
      <alignment horizontal="center" vertical="center"/>
      <protection/>
    </xf>
    <xf numFmtId="3" fontId="6" fillId="35" borderId="10" xfId="56" applyNumberFormat="1" applyFont="1" applyFill="1" applyBorder="1" applyAlignment="1">
      <alignment horizontal="center" vertical="center"/>
      <protection/>
    </xf>
    <xf numFmtId="3" fontId="0" fillId="0" borderId="0" xfId="56" applyNumberFormat="1" applyAlignment="1">
      <alignment horizontal="center" vertical="center"/>
      <protection/>
    </xf>
    <xf numFmtId="0" fontId="5" fillId="35" borderId="11" xfId="56" applyFont="1" applyFill="1" applyBorder="1" applyAlignment="1">
      <alignment horizontal="center" vertical="center" wrapText="1"/>
      <protection/>
    </xf>
    <xf numFmtId="0" fontId="5" fillId="34" borderId="10" xfId="56" applyFont="1" applyFill="1" applyBorder="1" applyAlignment="1">
      <alignment horizontal="center" vertical="center" wrapText="1"/>
      <protection/>
    </xf>
    <xf numFmtId="0" fontId="0" fillId="0" borderId="0" xfId="56" applyAlignment="1">
      <alignment horizontal="left" vertical="center"/>
      <protection/>
    </xf>
    <xf numFmtId="0" fontId="6" fillId="35" borderId="11" xfId="56" applyFont="1" applyFill="1" applyBorder="1" applyAlignment="1">
      <alignment horizontal="center" vertical="center"/>
      <protection/>
    </xf>
    <xf numFmtId="0" fontId="13" fillId="0" borderId="0" xfId="56" applyFont="1" applyAlignment="1">
      <alignment horizontal="center" vertical="center"/>
      <protection/>
    </xf>
    <xf numFmtId="0" fontId="0" fillId="0" borderId="0" xfId="56" applyBorder="1" applyAlignment="1">
      <alignment horizontal="left" vertical="center"/>
      <protection/>
    </xf>
    <xf numFmtId="3" fontId="11" fillId="0" borderId="0" xfId="56" applyNumberFormat="1" applyFont="1" applyFill="1" applyBorder="1" applyAlignment="1">
      <alignment horizontal="center"/>
      <protection/>
    </xf>
    <xf numFmtId="0" fontId="0" fillId="0" borderId="0" xfId="56" applyFill="1">
      <alignment/>
      <protection/>
    </xf>
    <xf numFmtId="0" fontId="7" fillId="0" borderId="12" xfId="56" applyFont="1" applyBorder="1" applyAlignment="1">
      <alignment horizontal="right" vertical="center"/>
      <protection/>
    </xf>
    <xf numFmtId="0" fontId="4" fillId="33" borderId="13" xfId="56" applyFont="1" applyFill="1" applyBorder="1" applyAlignment="1">
      <alignment horizontal="center" vertical="center" wrapText="1"/>
      <protection/>
    </xf>
    <xf numFmtId="0" fontId="4" fillId="33" borderId="14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4" fillId="33" borderId="15" xfId="56" applyFont="1" applyFill="1" applyBorder="1" applyAlignment="1">
      <alignment horizontal="center" vertical="center" wrapText="1"/>
      <protection/>
    </xf>
    <xf numFmtId="0" fontId="9" fillId="0" borderId="0" xfId="55" applyFont="1" applyFill="1" applyBorder="1" applyAlignment="1">
      <alignment horizontal="left" vertical="center" wrapText="1"/>
      <protection/>
    </xf>
    <xf numFmtId="0" fontId="2" fillId="33" borderId="10" xfId="56" applyFont="1" applyFill="1" applyBorder="1" applyAlignment="1">
      <alignment horizontal="center" vertical="center"/>
      <protection/>
    </xf>
    <xf numFmtId="0" fontId="3" fillId="0" borderId="16" xfId="56" applyFont="1" applyBorder="1" applyAlignment="1">
      <alignment horizontal="right" vertical="center"/>
      <protection/>
    </xf>
    <xf numFmtId="0" fontId="8" fillId="0" borderId="0" xfId="55" applyFont="1" applyFill="1" applyBorder="1" applyAlignment="1">
      <alignment horizontal="left" vertical="center" wrapText="1"/>
      <protection/>
    </xf>
    <xf numFmtId="0" fontId="4" fillId="34" borderId="10" xfId="56" applyFont="1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ΧΡΗΜΑΤΟΔΟΤΙΚΟΙ ΠΙΝΑΚΕΣ ΕΠ (ΟΚ)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'ΙΟΝΙΑ 17'!#REF!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'ΙΟΝΙΑ 17'!#REF!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'ΙΟΝΙΑ 17'!#REF!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'ΙΟΝΙΑ 17'!#REF!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'ΙΟΝΙΑ 17'!#REF!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'ΙΟΝΙΑ 17'!#REF!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'ΙΟΝΙΑ 17'!#REF!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'ΙΟΝΙΑ 17'!#REF!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'ΙΟΝΙΑ 17'!#REF!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'ΙΟΝΙΑ 17'!#REF!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'ΙΟΝΙΑ 17'!#REF!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'ΙΟΝΙΑ 17'!#REF!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'ΙΟΝΙΑ 17'!#REF!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'ΙΟΝΙΑ 17'!#REF!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'ΙΟΝΙΑ 17'!#REF!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'ΙΟΝΙΑ 17'!#REF!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'ΙΟΝΙΑ 17'!#REF!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'ΙΟΝΙΑ 17'!#REF!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'ΙΟΝΙΑ 17'!#REF!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'ΙΟΝΙΑ 17'!#REF!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'ΙΟΝΙΑ 17'!#REF!</c:f>
              <c:numCache>
                <c:ptCount val="1"/>
                <c:pt idx="0">
                  <c:v>1</c:v>
                </c:pt>
              </c:numCache>
            </c:numRef>
          </c:val>
        </c:ser>
        <c:axId val="44617317"/>
        <c:axId val="66011534"/>
      </c:barChart>
      <c:catAx>
        <c:axId val="44617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11534"/>
        <c:crosses val="autoZero"/>
        <c:auto val="1"/>
        <c:lblOffset val="100"/>
        <c:tickLblSkip val="1"/>
        <c:noMultiLvlLbl val="0"/>
      </c:catAx>
      <c:valAx>
        <c:axId val="660115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17317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'ΙΟΝΙΑ 17'!#REF!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'ΙΟΝΙΑ 17'!#REF!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13025"/>
          <c:w val="0.91075"/>
          <c:h val="0.7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ΔΙΑΓΡΑΜΜΑΤΑ!$C$6</c:f>
              <c:strCache>
                <c:ptCount val="1"/>
                <c:pt idx="0">
                  <c:v>ΑΞΟΝΑΣ  1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005E76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ΔΙΑΓΡΑΜΜΑΤΑ!$D$6:$I$6</c:f>
              <c:numCache/>
            </c:numRef>
          </c:val>
        </c:ser>
        <c:ser>
          <c:idx val="1"/>
          <c:order val="1"/>
          <c:tx>
            <c:strRef>
              <c:f>ΔΙΑΓΡΑΜΜΑΤΑ!$C$7</c:f>
              <c:strCache>
                <c:ptCount val="1"/>
                <c:pt idx="0">
                  <c:v>ΑΞΟΝΑΣ  2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47182F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ΔΙΑΓΡΑΜΜΑΤΑ!$D$7:$I$7</c:f>
              <c:numCache/>
            </c:numRef>
          </c:val>
        </c:ser>
        <c:ser>
          <c:idx val="2"/>
          <c:order val="2"/>
          <c:tx>
            <c:strRef>
              <c:f>ΔΙΑΓΡΑΜΜΑΤΑ!$C$8</c:f>
              <c:strCache>
                <c:ptCount val="1"/>
                <c:pt idx="0">
                  <c:v>ΑΞΟΝΑΣ  3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767600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ΔΙΑΓΡΑΜΜΑΤΑ!$D$8:$I$8</c:f>
              <c:numCache/>
            </c:numRef>
          </c:val>
        </c:ser>
        <c:ser>
          <c:idx val="3"/>
          <c:order val="3"/>
          <c:tx>
            <c:strRef>
              <c:f>ΔΙΑΓΡΑΜΜΑΤΑ!$C$9</c:f>
              <c:strCache>
                <c:ptCount val="1"/>
                <c:pt idx="0">
                  <c:v>ΑΞΟΝΑΣ  4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5E7676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ΔΙΑΓΡΑΜΜΑΤΑ!$D$9:$I$9</c:f>
              <c:numCache/>
            </c:numRef>
          </c:val>
        </c:ser>
        <c:ser>
          <c:idx val="4"/>
          <c:order val="4"/>
          <c:tx>
            <c:strRef>
              <c:f>ΔΙΑΓΡΑΜΜΑΤΑ!$C$10</c:f>
              <c:strCache>
                <c:ptCount val="1"/>
                <c:pt idx="0">
                  <c:v>ΑΞΟΝΑΣ  5</c:v>
                </c:pt>
              </c:strCache>
            </c:strRef>
          </c:tx>
          <c:spPr>
            <a:gradFill rotWithShape="1">
              <a:gsLst>
                <a:gs pos="0">
                  <a:srgbClr val="660066"/>
                </a:gs>
                <a:gs pos="100000">
                  <a:srgbClr val="2F002F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ΔΙΑΓΡΑΜΜΑΤΑ!$D$10:$I$10</c:f>
              <c:numCache/>
            </c:numRef>
          </c:val>
        </c:ser>
        <c:ser>
          <c:idx val="5"/>
          <c:order val="5"/>
          <c:tx>
            <c:strRef>
              <c:f>ΔΙΑΓΡΑΜΜΑΤΑ!$C$11</c:f>
              <c:strCache>
                <c:ptCount val="1"/>
                <c:pt idx="0">
                  <c:v>ΑΞΟΝΑΣ  6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763B3B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ΔΙΑΓΡΑΜΜΑΤΑ!$D$11:$I$11</c:f>
              <c:numCache/>
            </c:numRef>
          </c:val>
        </c:ser>
        <c:ser>
          <c:idx val="6"/>
          <c:order val="6"/>
          <c:tx>
            <c:strRef>
              <c:f>ΔΙΑΓΡΑΜΜΑΤΑ!$C$12</c:f>
              <c:strCache>
                <c:ptCount val="1"/>
                <c:pt idx="0">
                  <c:v>ΑΞΟΝΑΣ  7</c:v>
                </c:pt>
              </c:strCache>
            </c:strRef>
          </c:tx>
          <c:spPr>
            <a:gradFill rotWithShape="1">
              <a:gsLst>
                <a:gs pos="0">
                  <a:srgbClr val="0066CC"/>
                </a:gs>
                <a:gs pos="100000">
                  <a:srgbClr val="002F5E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ΔΙΑΓΡΑΜΜΑΤΑ!$D$12:$I$12</c:f>
              <c:numCache/>
            </c:numRef>
          </c:val>
        </c:ser>
        <c:axId val="57232895"/>
        <c:axId val="45334008"/>
      </c:barChart>
      <c:catAx>
        <c:axId val="57232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34008"/>
        <c:crosses val="autoZero"/>
        <c:auto val="1"/>
        <c:lblOffset val="100"/>
        <c:tickLblSkip val="1"/>
        <c:noMultiLvlLbl val="0"/>
      </c:catAx>
      <c:valAx>
        <c:axId val="453340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32895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0035"/>
                <c:y val="0.058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75"/>
          <c:y val="0.937"/>
          <c:w val="0.7445"/>
          <c:h val="0.046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5"/>
          <c:y val="0.227"/>
          <c:w val="0.777"/>
          <c:h val="0.49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FFFF00"/>
                  </a:gs>
                  <a:gs pos="100000">
                    <a:srgbClr val="767600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CFFCC"/>
                  </a:gs>
                  <a:gs pos="100000">
                    <a:srgbClr val="5E765E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ΔΙΑΓΡΑΜΜΑΤΑ!$K$6:$K$10</c:f>
              <c:strCache/>
            </c:strRef>
          </c:cat>
          <c:val>
            <c:numRef>
              <c:f>ΔΙΑΓΡΑΜΜΑΤΑ!$L$6:$L$10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375"/>
          <c:y val="0.787"/>
          <c:w val="0.63875"/>
          <c:h val="0.1857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0.03425</cdr:x>
      <cdr:y>0.0195</cdr:y>
    </cdr:from>
    <cdr:to>
      <cdr:x>0.6045</cdr:x>
      <cdr:y>0.092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04775"/>
          <a:ext cx="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ΧΡΗΜΑΤΟΔΟΤΙΚΟΣ ΠΙΝΑΚΑΣ ΠΕΡΙΦΕΡΕΙΑΚΟΥ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ΕΠΙΧΕΙΡΗΣΙΑΚΟΥ ΠΡΟΓΡΑΜΜΑΤΟΣ ΙΟΝΙΩΝ ΝΗΣΩΝ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0.19925</cdr:x>
      <cdr:y>0.17775</cdr:y>
    </cdr:from>
    <cdr:to>
      <cdr:x>0.735</cdr:x>
      <cdr:y>0.4585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542925"/>
          <a:ext cx="0" cy="866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ΠΕΡΙΦΕΡΕΙΑΚΟ ΕΠΙΧΕΙΡΗΣΙΑΚΟ ΠΡΟΓΡΑΜΜΑ ΙΟΝΙΩΝ ΝΗΣΩΝ 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14</xdr:row>
      <xdr:rowOff>0</xdr:rowOff>
    </xdr:from>
    <xdr:to>
      <xdr:col>9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7696200" y="3257550"/>
        <a:ext cx="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53</xdr:row>
      <xdr:rowOff>9525</xdr:rowOff>
    </xdr:to>
    <xdr:graphicFrame>
      <xdr:nvGraphicFramePr>
        <xdr:cNvPr id="2" name="Chart 2"/>
        <xdr:cNvGraphicFramePr/>
      </xdr:nvGraphicFramePr>
      <xdr:xfrm>
        <a:off x="7696200" y="9705975"/>
        <a:ext cx="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0.0905</cdr:x>
      <cdr:y>0.0145</cdr:y>
    </cdr:from>
    <cdr:to>
      <cdr:x>0.95925</cdr:x>
      <cdr:y>0.1025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47625"/>
          <a:ext cx="49339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ΠΕΡΙΦΕΡΕΙΑΚΟ ΕΠΙΧΕΙΡΗΣΙΑΚΟ ΠΡΟΓΡΑΜΜΑ ΙΟΝΙΩΝ ΝΗΣΩΝ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ΠΡΟΫΠΟΛΟΓΙΣΜΟΥ ΑΝΑ ΕΤΟΣ ΚΑΙ ΑΞΟΝΑ ΠΡΟΤΕΡΑΙΟΤΗΤΑΣ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0.16675</cdr:x>
      <cdr:y>0.018</cdr:y>
    </cdr:from>
    <cdr:to>
      <cdr:x>0.86225</cdr:x>
      <cdr:y>0.15225</cdr:y>
    </cdr:to>
    <cdr:sp>
      <cdr:nvSpPr>
        <cdr:cNvPr id="1" name="Text Box 1"/>
        <cdr:cNvSpPr txBox="1">
          <a:spLocks noChangeArrowheads="1"/>
        </cdr:cNvSpPr>
      </cdr:nvSpPr>
      <cdr:spPr>
        <a:xfrm>
          <a:off x="942975" y="57150"/>
          <a:ext cx="39528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ΠΕΡΙΦΕΡΕΙΑΚΟ ΕΠΙΧΕΙΡΗΣΙΑΚΟ ΠΡΟΓΡΑΜΜΑ 
</a:t>
          </a:r>
          <a:r>
            <a: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ΙΟΝΙΩΝ ΝΗΣΩΝ 
</a:t>
          </a:r>
          <a:r>
            <a: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85725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6769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9525</xdr:rowOff>
    </xdr:from>
    <xdr:to>
      <xdr:col>9</xdr:col>
      <xdr:colOff>85725</xdr:colOff>
      <xdr:row>44</xdr:row>
      <xdr:rowOff>19050</xdr:rowOff>
    </xdr:to>
    <xdr:graphicFrame>
      <xdr:nvGraphicFramePr>
        <xdr:cNvPr id="2" name="Chart 2"/>
        <xdr:cNvGraphicFramePr/>
      </xdr:nvGraphicFramePr>
      <xdr:xfrm>
        <a:off x="0" y="3571875"/>
        <a:ext cx="56769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2"/>
  <sheetViews>
    <sheetView showGridLines="0" tabSelected="1" zoomScalePageLayoutView="0" workbookViewId="0" topLeftCell="A30">
      <selection activeCell="A49" sqref="A49:I49"/>
    </sheetView>
  </sheetViews>
  <sheetFormatPr defaultColWidth="9.140625" defaultRowHeight="12.75"/>
  <cols>
    <col min="1" max="1" width="26.140625" style="8" customWidth="1"/>
    <col min="2" max="2" width="18.7109375" style="8" customWidth="1"/>
    <col min="3" max="3" width="10.00390625" style="8" bestFit="1" customWidth="1"/>
    <col min="4" max="4" width="9.7109375" style="8" bestFit="1" customWidth="1"/>
    <col min="5" max="5" width="10.00390625" style="8" customWidth="1"/>
    <col min="6" max="6" width="10.00390625" style="8" bestFit="1" customWidth="1"/>
    <col min="7" max="8" width="10.140625" style="8" bestFit="1" customWidth="1"/>
    <col min="9" max="9" width="10.57421875" style="8" bestFit="1" customWidth="1"/>
    <col min="10" max="16384" width="9.140625" style="8" customWidth="1"/>
  </cols>
  <sheetData>
    <row r="1" ht="7.5" customHeight="1"/>
    <row r="2" spans="1:9" ht="16.5">
      <c r="A2" s="32" t="s">
        <v>8</v>
      </c>
      <c r="B2" s="32"/>
      <c r="C2" s="32"/>
      <c r="D2" s="32"/>
      <c r="E2" s="32"/>
      <c r="F2" s="32"/>
      <c r="G2" s="32"/>
      <c r="H2" s="32"/>
      <c r="I2" s="32"/>
    </row>
    <row r="3" spans="1:9" ht="10.5" customHeight="1">
      <c r="A3" s="4"/>
      <c r="B3" s="4"/>
      <c r="C3" s="4"/>
      <c r="D3" s="4"/>
      <c r="E3" s="4"/>
      <c r="F3" s="4"/>
      <c r="G3" s="4"/>
      <c r="H3" s="33" t="s">
        <v>0</v>
      </c>
      <c r="I3" s="33"/>
    </row>
    <row r="4" spans="1:9" ht="22.5">
      <c r="A4" s="1" t="s">
        <v>16</v>
      </c>
      <c r="B4" s="1" t="s">
        <v>1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3" t="s">
        <v>2</v>
      </c>
    </row>
    <row r="5" spans="1:9" ht="21.75" customHeight="1">
      <c r="A5" s="27" t="s">
        <v>18</v>
      </c>
      <c r="B5" s="9" t="s">
        <v>3</v>
      </c>
      <c r="C5" s="14">
        <v>6212113</v>
      </c>
      <c r="D5" s="14">
        <v>7774179</v>
      </c>
      <c r="E5" s="14">
        <v>12097918</v>
      </c>
      <c r="F5" s="14">
        <v>14066481</v>
      </c>
      <c r="G5" s="14">
        <v>12571032</v>
      </c>
      <c r="H5" s="14">
        <v>13176207</v>
      </c>
      <c r="I5" s="15">
        <f>SUM(C5:H5)</f>
        <v>65897930</v>
      </c>
    </row>
    <row r="6" spans="1:9" ht="21.75" customHeight="1">
      <c r="A6" s="28"/>
      <c r="B6" s="18" t="s">
        <v>17</v>
      </c>
      <c r="C6" s="14">
        <v>2070704</v>
      </c>
      <c r="D6" s="14">
        <v>2591393</v>
      </c>
      <c r="E6" s="14">
        <v>4032639</v>
      </c>
      <c r="F6" s="14">
        <v>4688828</v>
      </c>
      <c r="G6" s="14">
        <v>4190344</v>
      </c>
      <c r="H6" s="14">
        <v>0</v>
      </c>
      <c r="I6" s="15">
        <f aca="true" t="shared" si="0" ref="I6:I13">SUM(C6:H6)</f>
        <v>17573908</v>
      </c>
    </row>
    <row r="7" spans="1:9" ht="21.75" customHeight="1">
      <c r="A7" s="28"/>
      <c r="B7" s="9" t="s">
        <v>6</v>
      </c>
      <c r="C7" s="14">
        <v>2599030</v>
      </c>
      <c r="D7" s="14">
        <v>3252569</v>
      </c>
      <c r="E7" s="14">
        <v>5061541</v>
      </c>
      <c r="F7" s="14">
        <v>15442896</v>
      </c>
      <c r="G7" s="14">
        <v>22676115</v>
      </c>
      <c r="H7" s="14">
        <v>23773272</v>
      </c>
      <c r="I7" s="15">
        <f t="shared" si="0"/>
        <v>72805423</v>
      </c>
    </row>
    <row r="8" spans="1:9" ht="21.75" customHeight="1">
      <c r="A8" s="30"/>
      <c r="B8" s="21" t="s">
        <v>2</v>
      </c>
      <c r="C8" s="16">
        <f aca="true" t="shared" si="1" ref="C8:H8">SUM(C5:C7)</f>
        <v>10881847</v>
      </c>
      <c r="D8" s="16">
        <f t="shared" si="1"/>
        <v>13618141</v>
      </c>
      <c r="E8" s="16">
        <f t="shared" si="1"/>
        <v>21192098</v>
      </c>
      <c r="F8" s="16">
        <f t="shared" si="1"/>
        <v>34198205</v>
      </c>
      <c r="G8" s="16">
        <f t="shared" si="1"/>
        <v>39437491</v>
      </c>
      <c r="H8" s="16">
        <f t="shared" si="1"/>
        <v>36949479</v>
      </c>
      <c r="I8" s="15">
        <f t="shared" si="0"/>
        <v>156277261</v>
      </c>
    </row>
    <row r="9" spans="3:9" ht="12.75">
      <c r="C9" s="17"/>
      <c r="D9" s="17"/>
      <c r="E9" s="17"/>
      <c r="F9" s="17"/>
      <c r="G9" s="17"/>
      <c r="H9" s="17"/>
      <c r="I9" s="17"/>
    </row>
    <row r="10" spans="1:9" ht="21.75" customHeight="1">
      <c r="A10" s="27" t="s">
        <v>19</v>
      </c>
      <c r="B10" s="9" t="s">
        <v>3</v>
      </c>
      <c r="C10" s="14">
        <v>7936640</v>
      </c>
      <c r="D10" s="14">
        <v>9932345</v>
      </c>
      <c r="E10" s="14">
        <v>15456385</v>
      </c>
      <c r="F10" s="14">
        <v>13268692</v>
      </c>
      <c r="G10" s="14">
        <v>11212500</v>
      </c>
      <c r="H10" s="14">
        <v>18506912</v>
      </c>
      <c r="I10" s="15">
        <f t="shared" si="0"/>
        <v>76313474</v>
      </c>
    </row>
    <row r="11" spans="1:9" ht="21.75" customHeight="1">
      <c r="A11" s="28"/>
      <c r="B11" s="18" t="s">
        <v>17</v>
      </c>
      <c r="C11" s="14">
        <v>2645547</v>
      </c>
      <c r="D11" s="14">
        <v>3310782</v>
      </c>
      <c r="E11" s="14">
        <v>5152128</v>
      </c>
      <c r="F11" s="14">
        <v>4422897</v>
      </c>
      <c r="G11" s="14">
        <v>3737500</v>
      </c>
      <c r="H11" s="14">
        <v>0</v>
      </c>
      <c r="I11" s="15">
        <f t="shared" si="0"/>
        <v>19268854</v>
      </c>
    </row>
    <row r="12" spans="1:9" ht="21.75" customHeight="1">
      <c r="A12" s="28"/>
      <c r="B12" s="9" t="s">
        <v>6</v>
      </c>
      <c r="C12" s="14">
        <v>195858</v>
      </c>
      <c r="D12" s="14">
        <v>245107</v>
      </c>
      <c r="E12" s="14">
        <v>381427</v>
      </c>
      <c r="F12" s="14">
        <v>0</v>
      </c>
      <c r="G12" s="14">
        <v>0</v>
      </c>
      <c r="H12" s="14">
        <v>0</v>
      </c>
      <c r="I12" s="15">
        <f t="shared" si="0"/>
        <v>822392</v>
      </c>
    </row>
    <row r="13" spans="1:9" ht="21.75" customHeight="1">
      <c r="A13" s="30"/>
      <c r="B13" s="21" t="s">
        <v>2</v>
      </c>
      <c r="C13" s="16">
        <f aca="true" t="shared" si="2" ref="C13:H13">SUM(C10:C12)</f>
        <v>10778045</v>
      </c>
      <c r="D13" s="16">
        <f t="shared" si="2"/>
        <v>13488234</v>
      </c>
      <c r="E13" s="16">
        <f t="shared" si="2"/>
        <v>20989940</v>
      </c>
      <c r="F13" s="16">
        <f t="shared" si="2"/>
        <v>17691589</v>
      </c>
      <c r="G13" s="16">
        <f t="shared" si="2"/>
        <v>14950000</v>
      </c>
      <c r="H13" s="16">
        <f t="shared" si="2"/>
        <v>18506912</v>
      </c>
      <c r="I13" s="15">
        <f t="shared" si="0"/>
        <v>96404720</v>
      </c>
    </row>
    <row r="14" spans="2:9" ht="12.75">
      <c r="B14" s="22"/>
      <c r="C14" s="17"/>
      <c r="D14" s="17"/>
      <c r="E14" s="17"/>
      <c r="F14" s="17"/>
      <c r="G14" s="17"/>
      <c r="H14" s="17"/>
      <c r="I14" s="17"/>
    </row>
    <row r="15" spans="1:9" ht="21.75" customHeight="1">
      <c r="A15" s="29" t="s">
        <v>20</v>
      </c>
      <c r="B15" s="9" t="s">
        <v>3</v>
      </c>
      <c r="C15" s="14">
        <v>2684473</v>
      </c>
      <c r="D15" s="14">
        <v>3359497</v>
      </c>
      <c r="E15" s="14">
        <v>4505225</v>
      </c>
      <c r="F15" s="14">
        <v>8824825</v>
      </c>
      <c r="G15" s="14">
        <v>18738768</v>
      </c>
      <c r="H15" s="14">
        <v>8528629</v>
      </c>
      <c r="I15" s="15">
        <f>SUM(C15:H15)</f>
        <v>46641417</v>
      </c>
    </row>
    <row r="16" spans="1:9" ht="21.75" customHeight="1">
      <c r="A16" s="29"/>
      <c r="B16" s="9" t="s">
        <v>4</v>
      </c>
      <c r="C16" s="14">
        <v>96780</v>
      </c>
      <c r="D16" s="14">
        <v>127833</v>
      </c>
      <c r="E16" s="14">
        <v>202506</v>
      </c>
      <c r="F16" s="14">
        <v>202916</v>
      </c>
      <c r="G16" s="14">
        <v>207310</v>
      </c>
      <c r="H16" s="14">
        <v>279000</v>
      </c>
      <c r="I16" s="15">
        <f>SUM(C16:H16)</f>
        <v>1116345</v>
      </c>
    </row>
    <row r="17" spans="1:9" ht="21.75" customHeight="1">
      <c r="A17" s="29"/>
      <c r="B17" s="18" t="s">
        <v>17</v>
      </c>
      <c r="C17" s="14">
        <v>927084</v>
      </c>
      <c r="D17" s="14">
        <v>1162443</v>
      </c>
      <c r="E17" s="14">
        <v>1569244</v>
      </c>
      <c r="F17" s="14">
        <v>3009247</v>
      </c>
      <c r="G17" s="14">
        <v>6315359</v>
      </c>
      <c r="H17" s="14">
        <v>0</v>
      </c>
      <c r="I17" s="15">
        <f>SUM(C17:H17)</f>
        <v>12983377</v>
      </c>
    </row>
    <row r="18" spans="1:9" ht="21.75" customHeight="1">
      <c r="A18" s="29"/>
      <c r="B18" s="9" t="s">
        <v>6</v>
      </c>
      <c r="C18" s="14">
        <v>162562</v>
      </c>
      <c r="D18" s="14">
        <v>203439</v>
      </c>
      <c r="E18" s="14">
        <v>316585</v>
      </c>
      <c r="F18" s="14">
        <v>341737</v>
      </c>
      <c r="G18" s="14">
        <v>345791</v>
      </c>
      <c r="H18" s="14">
        <v>2781</v>
      </c>
      <c r="I18" s="15">
        <f>SUM(C18:H18)</f>
        <v>1372895</v>
      </c>
    </row>
    <row r="19" spans="1:9" ht="21.75" customHeight="1">
      <c r="A19" s="29"/>
      <c r="B19" s="21" t="s">
        <v>2</v>
      </c>
      <c r="C19" s="16">
        <f aca="true" t="shared" si="3" ref="C19:H19">SUM(C15:C18)</f>
        <v>3870899</v>
      </c>
      <c r="D19" s="16">
        <f t="shared" si="3"/>
        <v>4853212</v>
      </c>
      <c r="E19" s="16">
        <f t="shared" si="3"/>
        <v>6593560</v>
      </c>
      <c r="F19" s="16">
        <f t="shared" si="3"/>
        <v>12378725</v>
      </c>
      <c r="G19" s="16">
        <f t="shared" si="3"/>
        <v>25607228</v>
      </c>
      <c r="H19" s="16">
        <f t="shared" si="3"/>
        <v>8810410</v>
      </c>
      <c r="I19" s="15">
        <f>SUM(C19:H19)</f>
        <v>62114034</v>
      </c>
    </row>
    <row r="20" spans="3:9" ht="12.75">
      <c r="C20" s="17"/>
      <c r="D20" s="17"/>
      <c r="E20" s="17"/>
      <c r="F20" s="17"/>
      <c r="G20" s="17"/>
      <c r="H20" s="17"/>
      <c r="I20" s="17"/>
    </row>
    <row r="21" spans="1:9" ht="21.75" customHeight="1">
      <c r="A21" s="27" t="s">
        <v>21</v>
      </c>
      <c r="B21" s="9" t="s">
        <v>3</v>
      </c>
      <c r="C21" s="14">
        <v>985360</v>
      </c>
      <c r="D21" s="14">
        <v>1233133</v>
      </c>
      <c r="E21" s="14">
        <v>1918961</v>
      </c>
      <c r="F21" s="14">
        <v>3115859</v>
      </c>
      <c r="G21" s="14">
        <v>2577036</v>
      </c>
      <c r="H21" s="14">
        <v>2767677</v>
      </c>
      <c r="I21" s="15">
        <f>SUM(C21:H21)</f>
        <v>12598026</v>
      </c>
    </row>
    <row r="22" spans="1:9" ht="21.75" customHeight="1">
      <c r="A22" s="28"/>
      <c r="B22" s="9" t="s">
        <v>7</v>
      </c>
      <c r="C22" s="14">
        <v>2519276</v>
      </c>
      <c r="D22" s="14">
        <v>3134102</v>
      </c>
      <c r="E22" s="14">
        <v>4554834</v>
      </c>
      <c r="F22" s="14">
        <v>5183819</v>
      </c>
      <c r="G22" s="14">
        <v>5222754</v>
      </c>
      <c r="H22" s="14">
        <v>5094325</v>
      </c>
      <c r="I22" s="15">
        <f>SUM(C22:H22)</f>
        <v>25709110</v>
      </c>
    </row>
    <row r="23" spans="1:9" ht="21.75" customHeight="1">
      <c r="A23" s="28"/>
      <c r="B23" s="18" t="s">
        <v>17</v>
      </c>
      <c r="C23" s="14">
        <v>1168213</v>
      </c>
      <c r="D23" s="14">
        <v>1455745</v>
      </c>
      <c r="E23" s="14">
        <v>2157931</v>
      </c>
      <c r="F23" s="14">
        <v>2766560</v>
      </c>
      <c r="G23" s="14">
        <v>2599930</v>
      </c>
      <c r="H23" s="14">
        <v>0</v>
      </c>
      <c r="I23" s="15">
        <f>SUM(C23:H23)</f>
        <v>10148379</v>
      </c>
    </row>
    <row r="24" spans="1:9" ht="21.75" customHeight="1">
      <c r="A24" s="28"/>
      <c r="B24" s="9" t="s">
        <v>6</v>
      </c>
      <c r="C24" s="14">
        <v>1792320</v>
      </c>
      <c r="D24" s="14">
        <v>2229733</v>
      </c>
      <c r="E24" s="14">
        <v>3592478</v>
      </c>
      <c r="F24" s="14">
        <v>1042070</v>
      </c>
      <c r="G24" s="14">
        <v>651076</v>
      </c>
      <c r="H24" s="14">
        <v>1191365</v>
      </c>
      <c r="I24" s="15">
        <f>SUM(C24:H24)</f>
        <v>10499042</v>
      </c>
    </row>
    <row r="25" spans="1:9" ht="21.75" customHeight="1">
      <c r="A25" s="28"/>
      <c r="B25" s="21" t="s">
        <v>2</v>
      </c>
      <c r="C25" s="16">
        <f aca="true" t="shared" si="4" ref="C25:H25">SUM(C21:C24)</f>
        <v>6465169</v>
      </c>
      <c r="D25" s="16">
        <f t="shared" si="4"/>
        <v>8052713</v>
      </c>
      <c r="E25" s="16">
        <f t="shared" si="4"/>
        <v>12224204</v>
      </c>
      <c r="F25" s="16">
        <f t="shared" si="4"/>
        <v>12108308</v>
      </c>
      <c r="G25" s="16">
        <f t="shared" si="4"/>
        <v>11050796</v>
      </c>
      <c r="H25" s="16">
        <f t="shared" si="4"/>
        <v>9053367</v>
      </c>
      <c r="I25" s="15">
        <f>SUM(C25:H25)</f>
        <v>58954557</v>
      </c>
    </row>
    <row r="26" spans="3:9" ht="12.75">
      <c r="C26" s="17"/>
      <c r="D26" s="17"/>
      <c r="E26" s="17"/>
      <c r="F26" s="17"/>
      <c r="G26" s="17"/>
      <c r="H26" s="17"/>
      <c r="I26" s="17"/>
    </row>
    <row r="27" spans="1:9" ht="21.75" customHeight="1">
      <c r="A27" s="29" t="s">
        <v>22</v>
      </c>
      <c r="B27" s="10" t="s">
        <v>4</v>
      </c>
      <c r="C27" s="14">
        <v>1987075</v>
      </c>
      <c r="D27" s="14">
        <v>2624655</v>
      </c>
      <c r="E27" s="14">
        <v>4157843</v>
      </c>
      <c r="F27" s="14">
        <v>4740180</v>
      </c>
      <c r="G27" s="14">
        <v>6521639</v>
      </c>
      <c r="H27" s="14">
        <v>5557141</v>
      </c>
      <c r="I27" s="15">
        <f>SUM(C27:H27)</f>
        <v>25588533</v>
      </c>
    </row>
    <row r="28" spans="1:9" ht="21.75" customHeight="1">
      <c r="A28" s="29"/>
      <c r="B28" s="18" t="s">
        <v>17</v>
      </c>
      <c r="C28" s="14">
        <v>662358</v>
      </c>
      <c r="D28" s="14">
        <v>874885</v>
      </c>
      <c r="E28" s="14">
        <v>1385948</v>
      </c>
      <c r="F28" s="14">
        <v>1580060</v>
      </c>
      <c r="G28" s="14">
        <v>2518249</v>
      </c>
      <c r="H28" s="14">
        <v>6865</v>
      </c>
      <c r="I28" s="15">
        <f>SUM(C28:H28)</f>
        <v>7028365</v>
      </c>
    </row>
    <row r="29" spans="1:9" ht="21.75" customHeight="1">
      <c r="A29" s="29"/>
      <c r="B29" s="12" t="s">
        <v>2</v>
      </c>
      <c r="C29" s="16">
        <f aca="true" t="shared" si="5" ref="C29:H29">SUM(C27:C28)</f>
        <v>2649433</v>
      </c>
      <c r="D29" s="16">
        <f t="shared" si="5"/>
        <v>3499540</v>
      </c>
      <c r="E29" s="16">
        <f t="shared" si="5"/>
        <v>5543791</v>
      </c>
      <c r="F29" s="16">
        <f t="shared" si="5"/>
        <v>6320240</v>
      </c>
      <c r="G29" s="16">
        <f t="shared" si="5"/>
        <v>9039888</v>
      </c>
      <c r="H29" s="16">
        <f t="shared" si="5"/>
        <v>5564006</v>
      </c>
      <c r="I29" s="15">
        <f>SUM(C29:H29)</f>
        <v>32616898</v>
      </c>
    </row>
    <row r="30" spans="3:9" ht="12.75">
      <c r="C30" s="17"/>
      <c r="D30" s="17"/>
      <c r="E30" s="17"/>
      <c r="F30" s="17"/>
      <c r="G30" s="17"/>
      <c r="H30" s="17"/>
      <c r="I30" s="17"/>
    </row>
    <row r="31" spans="1:9" ht="21.75" customHeight="1">
      <c r="A31" s="27" t="s">
        <v>23</v>
      </c>
      <c r="B31" s="9" t="s">
        <v>3</v>
      </c>
      <c r="C31" s="14">
        <v>1133281</v>
      </c>
      <c r="D31" s="14">
        <v>1418250</v>
      </c>
      <c r="E31" s="14">
        <v>495900</v>
      </c>
      <c r="F31" s="14">
        <v>2095240</v>
      </c>
      <c r="G31" s="14">
        <v>1956972</v>
      </c>
      <c r="H31" s="14">
        <v>1263244</v>
      </c>
      <c r="I31" s="15">
        <f>SUM(C31:H31)</f>
        <v>8362887</v>
      </c>
    </row>
    <row r="32" spans="1:9" ht="21.75" customHeight="1">
      <c r="A32" s="28"/>
      <c r="B32" s="18" t="s">
        <v>17</v>
      </c>
      <c r="C32" s="14">
        <v>377760</v>
      </c>
      <c r="D32" s="14">
        <v>472750</v>
      </c>
      <c r="E32" s="14">
        <v>165301</v>
      </c>
      <c r="F32" s="14">
        <v>698413</v>
      </c>
      <c r="G32" s="14">
        <v>652324</v>
      </c>
      <c r="H32" s="14">
        <v>0</v>
      </c>
      <c r="I32" s="15">
        <f>SUM(C32:H32)</f>
        <v>2366548</v>
      </c>
    </row>
    <row r="33" spans="1:9" ht="21.75" customHeight="1">
      <c r="A33" s="28"/>
      <c r="B33" s="9" t="s">
        <v>6</v>
      </c>
      <c r="C33" s="14"/>
      <c r="D33" s="14"/>
      <c r="E33" s="14"/>
      <c r="F33" s="14"/>
      <c r="G33" s="14"/>
      <c r="H33" s="14"/>
      <c r="I33" s="15"/>
    </row>
    <row r="34" spans="1:9" ht="21.75" customHeight="1">
      <c r="A34" s="30"/>
      <c r="B34" s="21" t="s">
        <v>2</v>
      </c>
      <c r="C34" s="16">
        <f aca="true" t="shared" si="6" ref="C34:H34">SUM(C31:C33)</f>
        <v>1511041</v>
      </c>
      <c r="D34" s="16">
        <f t="shared" si="6"/>
        <v>1891000</v>
      </c>
      <c r="E34" s="16">
        <f t="shared" si="6"/>
        <v>661201</v>
      </c>
      <c r="F34" s="16">
        <f t="shared" si="6"/>
        <v>2793653</v>
      </c>
      <c r="G34" s="16">
        <f t="shared" si="6"/>
        <v>2609296</v>
      </c>
      <c r="H34" s="16">
        <f t="shared" si="6"/>
        <v>1263244</v>
      </c>
      <c r="I34" s="15">
        <f>SUM(C34:H34)</f>
        <v>10729435</v>
      </c>
    </row>
    <row r="35" spans="3:9" ht="12.75">
      <c r="C35" s="17"/>
      <c r="D35" s="17"/>
      <c r="E35" s="17"/>
      <c r="F35" s="17"/>
      <c r="G35" s="17"/>
      <c r="H35" s="17"/>
      <c r="I35" s="17"/>
    </row>
    <row r="36" spans="1:9" ht="21.75" customHeight="1">
      <c r="A36" s="27" t="s">
        <v>24</v>
      </c>
      <c r="B36" s="9" t="s">
        <v>3</v>
      </c>
      <c r="C36" s="14">
        <v>144249</v>
      </c>
      <c r="D36" s="14">
        <v>180521</v>
      </c>
      <c r="E36" s="14">
        <v>0</v>
      </c>
      <c r="F36" s="14">
        <v>284877</v>
      </c>
      <c r="G36" s="14">
        <v>1661688</v>
      </c>
      <c r="H36" s="14">
        <v>447398</v>
      </c>
      <c r="I36" s="15">
        <f>SUM(C36:H36)</f>
        <v>2718733</v>
      </c>
    </row>
    <row r="37" spans="1:9" ht="21.75" customHeight="1">
      <c r="A37" s="28"/>
      <c r="B37" s="9" t="s">
        <v>4</v>
      </c>
      <c r="C37" s="14">
        <v>57684</v>
      </c>
      <c r="D37" s="14">
        <v>76193</v>
      </c>
      <c r="E37" s="14">
        <v>120701</v>
      </c>
      <c r="F37" s="14">
        <v>120944</v>
      </c>
      <c r="G37" s="14">
        <v>123565</v>
      </c>
      <c r="H37" s="14">
        <v>166000</v>
      </c>
      <c r="I37" s="15">
        <f>SUM(C37:H37)</f>
        <v>665087</v>
      </c>
    </row>
    <row r="38" spans="1:9" ht="21.75" customHeight="1">
      <c r="A38" s="28"/>
      <c r="B38" s="9" t="s">
        <v>7</v>
      </c>
      <c r="C38" s="14">
        <v>0</v>
      </c>
      <c r="D38" s="14">
        <v>0</v>
      </c>
      <c r="E38" s="14">
        <v>0</v>
      </c>
      <c r="F38" s="14">
        <v>60583</v>
      </c>
      <c r="G38" s="14">
        <v>0</v>
      </c>
      <c r="H38" s="14">
        <v>20188</v>
      </c>
      <c r="I38" s="15">
        <f>SUM(C38:H38)</f>
        <v>80771</v>
      </c>
    </row>
    <row r="39" spans="1:9" ht="21.75" customHeight="1">
      <c r="A39" s="28"/>
      <c r="B39" s="18" t="s">
        <v>17</v>
      </c>
      <c r="C39" s="14">
        <v>67311</v>
      </c>
      <c r="D39" s="14">
        <v>85572</v>
      </c>
      <c r="E39" s="14">
        <v>40233</v>
      </c>
      <c r="F39" s="14">
        <v>155468</v>
      </c>
      <c r="G39" s="14">
        <v>595084</v>
      </c>
      <c r="H39" s="14">
        <v>0</v>
      </c>
      <c r="I39" s="15">
        <f>SUM(C39:H39)</f>
        <v>943668</v>
      </c>
    </row>
    <row r="40" spans="1:9" ht="21.75" customHeight="1">
      <c r="A40" s="30"/>
      <c r="B40" s="21" t="s">
        <v>2</v>
      </c>
      <c r="C40" s="16">
        <f aca="true" t="shared" si="7" ref="C40:H40">SUM(C36:C39)</f>
        <v>269244</v>
      </c>
      <c r="D40" s="16">
        <f t="shared" si="7"/>
        <v>342286</v>
      </c>
      <c r="E40" s="16">
        <f t="shared" si="7"/>
        <v>160934</v>
      </c>
      <c r="F40" s="16">
        <f t="shared" si="7"/>
        <v>621872</v>
      </c>
      <c r="G40" s="16">
        <f t="shared" si="7"/>
        <v>2380337</v>
      </c>
      <c r="H40" s="16">
        <f t="shared" si="7"/>
        <v>633586</v>
      </c>
      <c r="I40" s="15">
        <f>SUM(C40:H40)</f>
        <v>4408259</v>
      </c>
    </row>
    <row r="41" spans="3:9" ht="12.75">
      <c r="C41" s="17"/>
      <c r="D41" s="17"/>
      <c r="E41" s="17"/>
      <c r="F41" s="17"/>
      <c r="G41" s="17"/>
      <c r="H41" s="17"/>
      <c r="I41" s="17"/>
    </row>
    <row r="42" spans="1:9" ht="21.75" customHeight="1">
      <c r="A42" s="35" t="s">
        <v>2</v>
      </c>
      <c r="B42" s="13" t="s">
        <v>3</v>
      </c>
      <c r="C42" s="15">
        <f aca="true" t="shared" si="8" ref="C42:H42">C36+C31+C21+C15+C10+C5</f>
        <v>19096116</v>
      </c>
      <c r="D42" s="15">
        <f t="shared" si="8"/>
        <v>23897925</v>
      </c>
      <c r="E42" s="15">
        <f t="shared" si="8"/>
        <v>34474389</v>
      </c>
      <c r="F42" s="15">
        <f t="shared" si="8"/>
        <v>41655974</v>
      </c>
      <c r="G42" s="15">
        <f t="shared" si="8"/>
        <v>48717996</v>
      </c>
      <c r="H42" s="15">
        <f t="shared" si="8"/>
        <v>44690067</v>
      </c>
      <c r="I42" s="15">
        <f aca="true" t="shared" si="9" ref="I42:I47">SUM(C42:H42)</f>
        <v>212532467</v>
      </c>
    </row>
    <row r="43" spans="1:9" ht="21.75" customHeight="1">
      <c r="A43" s="35"/>
      <c r="B43" s="13" t="s">
        <v>4</v>
      </c>
      <c r="C43" s="15">
        <f aca="true" t="shared" si="10" ref="C43:H43">C37+C27+C16</f>
        <v>2141539</v>
      </c>
      <c r="D43" s="15">
        <f t="shared" si="10"/>
        <v>2828681</v>
      </c>
      <c r="E43" s="15">
        <f t="shared" si="10"/>
        <v>4481050</v>
      </c>
      <c r="F43" s="15">
        <f t="shared" si="10"/>
        <v>5064040</v>
      </c>
      <c r="G43" s="15">
        <f t="shared" si="10"/>
        <v>6852514</v>
      </c>
      <c r="H43" s="15">
        <f t="shared" si="10"/>
        <v>6002141</v>
      </c>
      <c r="I43" s="15">
        <f t="shared" si="9"/>
        <v>27369965</v>
      </c>
    </row>
    <row r="44" spans="1:9" ht="21.75" customHeight="1">
      <c r="A44" s="35"/>
      <c r="B44" s="13" t="s">
        <v>7</v>
      </c>
      <c r="C44" s="15">
        <f aca="true" t="shared" si="11" ref="C44:H44">C22+C38</f>
        <v>2519276</v>
      </c>
      <c r="D44" s="15">
        <f t="shared" si="11"/>
        <v>3134102</v>
      </c>
      <c r="E44" s="15">
        <f t="shared" si="11"/>
        <v>4554834</v>
      </c>
      <c r="F44" s="15">
        <f t="shared" si="11"/>
        <v>5244402</v>
      </c>
      <c r="G44" s="15">
        <f t="shared" si="11"/>
        <v>5222754</v>
      </c>
      <c r="H44" s="15">
        <f t="shared" si="11"/>
        <v>5114513</v>
      </c>
      <c r="I44" s="15">
        <f t="shared" si="9"/>
        <v>25789881</v>
      </c>
    </row>
    <row r="45" spans="1:9" ht="21.75" customHeight="1">
      <c r="A45" s="35"/>
      <c r="B45" s="19" t="s">
        <v>17</v>
      </c>
      <c r="C45" s="15">
        <f aca="true" t="shared" si="12" ref="C45:H45">C39+C32+C28+C23+C17+C11+C6</f>
        <v>7918977</v>
      </c>
      <c r="D45" s="15">
        <f t="shared" si="12"/>
        <v>9953570</v>
      </c>
      <c r="E45" s="15">
        <f t="shared" si="12"/>
        <v>14503424</v>
      </c>
      <c r="F45" s="15">
        <f t="shared" si="12"/>
        <v>17321473</v>
      </c>
      <c r="G45" s="15">
        <f t="shared" si="12"/>
        <v>20608790</v>
      </c>
      <c r="H45" s="15">
        <f t="shared" si="12"/>
        <v>6865</v>
      </c>
      <c r="I45" s="15">
        <f t="shared" si="9"/>
        <v>70313099</v>
      </c>
    </row>
    <row r="46" spans="1:9" ht="21.75" customHeight="1">
      <c r="A46" s="35"/>
      <c r="B46" s="13" t="s">
        <v>6</v>
      </c>
      <c r="C46" s="15">
        <f aca="true" t="shared" si="13" ref="C46:H46">C33+C24+C18+C12+C7</f>
        <v>4749770</v>
      </c>
      <c r="D46" s="15">
        <f t="shared" si="13"/>
        <v>5930848</v>
      </c>
      <c r="E46" s="15">
        <f t="shared" si="13"/>
        <v>9352031</v>
      </c>
      <c r="F46" s="15">
        <f t="shared" si="13"/>
        <v>16826703</v>
      </c>
      <c r="G46" s="15">
        <f t="shared" si="13"/>
        <v>23672982</v>
      </c>
      <c r="H46" s="15">
        <f t="shared" si="13"/>
        <v>24967418</v>
      </c>
      <c r="I46" s="15">
        <f t="shared" si="9"/>
        <v>85499752</v>
      </c>
    </row>
    <row r="47" spans="1:9" ht="21.75" customHeight="1">
      <c r="A47" s="35"/>
      <c r="B47" s="11" t="s">
        <v>2</v>
      </c>
      <c r="C47" s="15">
        <f aca="true" t="shared" si="14" ref="C47:H47">SUM(C42:C46)</f>
        <v>36425678</v>
      </c>
      <c r="D47" s="15">
        <f t="shared" si="14"/>
        <v>45745126</v>
      </c>
      <c r="E47" s="15">
        <f t="shared" si="14"/>
        <v>67365728</v>
      </c>
      <c r="F47" s="15">
        <f t="shared" si="14"/>
        <v>86112592</v>
      </c>
      <c r="G47" s="15">
        <f t="shared" si="14"/>
        <v>105075036</v>
      </c>
      <c r="H47" s="15">
        <f t="shared" si="14"/>
        <v>80781004</v>
      </c>
      <c r="I47" s="15">
        <f t="shared" si="9"/>
        <v>421505164</v>
      </c>
    </row>
    <row r="48" spans="1:9" ht="12.75">
      <c r="A48" s="26" t="s">
        <v>32</v>
      </c>
      <c r="B48" s="26"/>
      <c r="C48" s="26"/>
      <c r="D48" s="26"/>
      <c r="E48" s="26"/>
      <c r="F48" s="26"/>
      <c r="G48" s="26"/>
      <c r="H48" s="26"/>
      <c r="I48" s="26"/>
    </row>
    <row r="49" spans="1:10" s="20" customFormat="1" ht="12.75">
      <c r="A49" s="34" t="s">
        <v>25</v>
      </c>
      <c r="B49" s="34"/>
      <c r="C49" s="34"/>
      <c r="D49" s="34"/>
      <c r="E49" s="34"/>
      <c r="F49" s="34"/>
      <c r="G49" s="34"/>
      <c r="H49" s="34"/>
      <c r="I49" s="34"/>
      <c r="J49" s="23"/>
    </row>
    <row r="50" spans="1:10" s="20" customFormat="1" ht="12.75">
      <c r="A50" s="31" t="s">
        <v>26</v>
      </c>
      <c r="B50" s="31"/>
      <c r="C50" s="31"/>
      <c r="D50" s="31"/>
      <c r="E50" s="31"/>
      <c r="F50" s="31"/>
      <c r="G50" s="31"/>
      <c r="H50" s="31"/>
      <c r="I50" s="31"/>
      <c r="J50" s="23"/>
    </row>
    <row r="51" spans="1:10" s="20" customFormat="1" ht="12.75">
      <c r="A51" s="31" t="s">
        <v>27</v>
      </c>
      <c r="B51" s="31"/>
      <c r="C51" s="31"/>
      <c r="D51" s="31"/>
      <c r="E51" s="31"/>
      <c r="F51" s="31"/>
      <c r="G51" s="31"/>
      <c r="H51" s="31"/>
      <c r="I51" s="31"/>
      <c r="J51" s="23"/>
    </row>
    <row r="52" spans="1:10" s="20" customFormat="1" ht="12.75">
      <c r="A52" s="31" t="s">
        <v>28</v>
      </c>
      <c r="B52" s="31"/>
      <c r="C52" s="31"/>
      <c r="D52" s="31"/>
      <c r="E52" s="31"/>
      <c r="F52" s="31"/>
      <c r="G52" s="31"/>
      <c r="H52" s="31"/>
      <c r="I52" s="31"/>
      <c r="J52" s="23"/>
    </row>
  </sheetData>
  <sheetProtection/>
  <mergeCells count="15">
    <mergeCell ref="A51:I51"/>
    <mergeCell ref="A52:I52"/>
    <mergeCell ref="A2:I2"/>
    <mergeCell ref="A5:A8"/>
    <mergeCell ref="A10:A13"/>
    <mergeCell ref="A15:A19"/>
    <mergeCell ref="H3:I3"/>
    <mergeCell ref="A49:I49"/>
    <mergeCell ref="A42:A47"/>
    <mergeCell ref="A48:I48"/>
    <mergeCell ref="A21:A25"/>
    <mergeCell ref="A27:A29"/>
    <mergeCell ref="A31:A34"/>
    <mergeCell ref="A36:A40"/>
    <mergeCell ref="A50:I50"/>
  </mergeCells>
  <printOptions horizontalCentered="1"/>
  <pageMargins left="0.7480314960629921" right="0.1968503937007874" top="0.7874015748031497" bottom="0.984251968503937" header="0.5118110236220472" footer="0.5118110236220472"/>
  <pageSetup horizontalDpi="300" verticalDpi="300" orientation="landscape" paperSize="9" scale="90" r:id="rId2"/>
  <rowBreaks count="2" manualBreakCount="2">
    <brk id="25" max="8" man="1"/>
    <brk id="52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L12"/>
  <sheetViews>
    <sheetView showGridLines="0" zoomScalePageLayoutView="0" workbookViewId="0" topLeftCell="A1">
      <selection activeCell="N23" sqref="N23"/>
    </sheetView>
  </sheetViews>
  <sheetFormatPr defaultColWidth="9.140625" defaultRowHeight="12.75"/>
  <cols>
    <col min="1" max="2" width="9.140625" style="25" customWidth="1"/>
    <col min="3" max="3" width="10.7109375" style="25" customWidth="1"/>
    <col min="4" max="10" width="9.140625" style="25" customWidth="1"/>
    <col min="11" max="11" width="16.7109375" style="25" customWidth="1"/>
    <col min="12" max="16384" width="9.140625" style="25" customWidth="1"/>
  </cols>
  <sheetData>
    <row r="1" s="5" customFormat="1" ht="12.75"/>
    <row r="2" s="5" customFormat="1" ht="12.75"/>
    <row r="3" s="5" customFormat="1" ht="12.75"/>
    <row r="4" s="5" customFormat="1" ht="12.75"/>
    <row r="5" spans="4:9" s="5" customFormat="1" ht="12.75" customHeight="1">
      <c r="D5" s="6">
        <v>2001</v>
      </c>
      <c r="E5" s="6">
        <v>2002</v>
      </c>
      <c r="F5" s="6">
        <v>2003</v>
      </c>
      <c r="G5" s="6">
        <v>2004</v>
      </c>
      <c r="H5" s="6">
        <v>2005</v>
      </c>
      <c r="I5" s="6">
        <v>2006</v>
      </c>
    </row>
    <row r="6" spans="3:12" s="5" customFormat="1" ht="12.75">
      <c r="C6" s="5" t="s">
        <v>9</v>
      </c>
      <c r="D6" s="24">
        <f>'ΙΟΝΙΑ 17'!C8</f>
        <v>10881847</v>
      </c>
      <c r="E6" s="24">
        <f>'ΙΟΝΙΑ 17'!D8</f>
        <v>13618141</v>
      </c>
      <c r="F6" s="24">
        <f>'ΙΟΝΙΑ 17'!E8</f>
        <v>21192098</v>
      </c>
      <c r="G6" s="24">
        <f>'ΙΟΝΙΑ 17'!F8</f>
        <v>34198205</v>
      </c>
      <c r="H6" s="24">
        <f>'ΙΟΝΙΑ 17'!G8</f>
        <v>39437491</v>
      </c>
      <c r="I6" s="24">
        <f>'ΙΟΝΙΑ 17'!H8</f>
        <v>36949479</v>
      </c>
      <c r="K6" s="7" t="s">
        <v>29</v>
      </c>
      <c r="L6" s="24">
        <f>'ΙΟΝΙΑ 17'!I42</f>
        <v>212532467</v>
      </c>
    </row>
    <row r="7" spans="3:12" s="5" customFormat="1" ht="12.75">
      <c r="C7" s="5" t="s">
        <v>10</v>
      </c>
      <c r="D7" s="24">
        <f>'ΙΟΝΙΑ 17'!C13</f>
        <v>10778045</v>
      </c>
      <c r="E7" s="24">
        <f>'ΙΟΝΙΑ 17'!D13</f>
        <v>13488234</v>
      </c>
      <c r="F7" s="24">
        <f>'ΙΟΝΙΑ 17'!E13</f>
        <v>20989940</v>
      </c>
      <c r="G7" s="24">
        <f>'ΙΟΝΙΑ 17'!F13</f>
        <v>17691589</v>
      </c>
      <c r="H7" s="24">
        <f>'ΙΟΝΙΑ 17'!G13</f>
        <v>14950000</v>
      </c>
      <c r="I7" s="24">
        <f>'ΙΟΝΙΑ 17'!H13</f>
        <v>18506912</v>
      </c>
      <c r="K7" s="7" t="s">
        <v>30</v>
      </c>
      <c r="L7" s="24">
        <f>'ΙΟΝΙΑ 17'!I43</f>
        <v>27369965</v>
      </c>
    </row>
    <row r="8" spans="3:12" s="5" customFormat="1" ht="12.75">
      <c r="C8" s="5" t="s">
        <v>11</v>
      </c>
      <c r="D8" s="24">
        <f>'ΙΟΝΙΑ 17'!C19</f>
        <v>3870899</v>
      </c>
      <c r="E8" s="24">
        <f>'ΙΟΝΙΑ 17'!D19</f>
        <v>4853212</v>
      </c>
      <c r="F8" s="24">
        <f>'ΙΟΝΙΑ 17'!E19</f>
        <v>6593560</v>
      </c>
      <c r="G8" s="24">
        <f>'ΙΟΝΙΑ 17'!F19</f>
        <v>12378725</v>
      </c>
      <c r="H8" s="24">
        <f>'ΙΟΝΙΑ 17'!G19</f>
        <v>25607228</v>
      </c>
      <c r="I8" s="24">
        <f>'ΙΟΝΙΑ 17'!H19</f>
        <v>8810410</v>
      </c>
      <c r="K8" s="7" t="s">
        <v>31</v>
      </c>
      <c r="L8" s="24">
        <f>'ΙΟΝΙΑ 17'!I44</f>
        <v>25789881</v>
      </c>
    </row>
    <row r="9" spans="3:12" s="5" customFormat="1" ht="12.75">
      <c r="C9" s="5" t="s">
        <v>12</v>
      </c>
      <c r="D9" s="24">
        <f>'ΙΟΝΙΑ 17'!C25</f>
        <v>6465169</v>
      </c>
      <c r="E9" s="24">
        <f>'ΙΟΝΙΑ 17'!D25</f>
        <v>8052713</v>
      </c>
      <c r="F9" s="24">
        <f>'ΙΟΝΙΑ 17'!E25</f>
        <v>12224204</v>
      </c>
      <c r="G9" s="24">
        <f>'ΙΟΝΙΑ 17'!F25</f>
        <v>12108308</v>
      </c>
      <c r="H9" s="24">
        <f>'ΙΟΝΙΑ 17'!G25</f>
        <v>11050796</v>
      </c>
      <c r="I9" s="24">
        <f>'ΙΟΝΙΑ 17'!H25</f>
        <v>9053367</v>
      </c>
      <c r="K9" s="7" t="s">
        <v>5</v>
      </c>
      <c r="L9" s="24">
        <f>'ΙΟΝΙΑ 17'!I45</f>
        <v>70313099</v>
      </c>
    </row>
    <row r="10" spans="3:12" s="5" customFormat="1" ht="12.75" customHeight="1">
      <c r="C10" s="5" t="s">
        <v>13</v>
      </c>
      <c r="D10" s="24">
        <f>'ΙΟΝΙΑ 17'!C29</f>
        <v>2649433</v>
      </c>
      <c r="E10" s="24">
        <f>'ΙΟΝΙΑ 17'!D29</f>
        <v>3499540</v>
      </c>
      <c r="F10" s="24">
        <f>'ΙΟΝΙΑ 17'!E29</f>
        <v>5543791</v>
      </c>
      <c r="G10" s="24">
        <f>'ΙΟΝΙΑ 17'!F29</f>
        <v>6320240</v>
      </c>
      <c r="H10" s="24">
        <f>'ΙΟΝΙΑ 17'!G29</f>
        <v>9039888</v>
      </c>
      <c r="I10" s="24">
        <f>'ΙΟΝΙΑ 17'!H29</f>
        <v>5564006</v>
      </c>
      <c r="K10" s="7" t="s">
        <v>6</v>
      </c>
      <c r="L10" s="24">
        <f>'ΙΟΝΙΑ 17'!I46</f>
        <v>85499752</v>
      </c>
    </row>
    <row r="11" spans="3:9" s="5" customFormat="1" ht="12.75">
      <c r="C11" s="5" t="s">
        <v>14</v>
      </c>
      <c r="D11" s="24">
        <f>'ΙΟΝΙΑ 17'!C34</f>
        <v>1511041</v>
      </c>
      <c r="E11" s="24">
        <f>'ΙΟΝΙΑ 17'!D34</f>
        <v>1891000</v>
      </c>
      <c r="F11" s="24">
        <f>'ΙΟΝΙΑ 17'!E34</f>
        <v>661201</v>
      </c>
      <c r="G11" s="24">
        <f>'ΙΟΝΙΑ 17'!F34</f>
        <v>2793653</v>
      </c>
      <c r="H11" s="24">
        <f>'ΙΟΝΙΑ 17'!G34</f>
        <v>2609296</v>
      </c>
      <c r="I11" s="24">
        <f>'ΙΟΝΙΑ 17'!H34</f>
        <v>1263244</v>
      </c>
    </row>
    <row r="12" spans="3:9" s="5" customFormat="1" ht="12.75">
      <c r="C12" s="5" t="s">
        <v>15</v>
      </c>
      <c r="D12" s="24">
        <f>'ΙΟΝΙΑ 17'!C40</f>
        <v>269244</v>
      </c>
      <c r="E12" s="24">
        <f>'ΙΟΝΙΑ 17'!D40</f>
        <v>342286</v>
      </c>
      <c r="F12" s="24">
        <f>'ΙΟΝΙΑ 17'!E40</f>
        <v>160934</v>
      </c>
      <c r="G12" s="24">
        <f>'ΙΟΝΙΑ 17'!F40</f>
        <v>621872</v>
      </c>
      <c r="H12" s="24">
        <f>'ΙΟΝΙΑ 17'!G40</f>
        <v>2380337</v>
      </c>
      <c r="I12" s="24">
        <f>'ΙΟΝΙΑ 17'!H40</f>
        <v>633586</v>
      </c>
    </row>
    <row r="15" ht="12.75" customHeight="1"/>
    <row r="21" ht="12.75" customHeight="1"/>
    <row r="27" ht="12.75" customHeight="1"/>
    <row r="31" ht="12.75" customHeight="1"/>
    <row r="36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/>
  <printOptions/>
  <pageMargins left="0.75" right="0.2" top="0.8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Έφη Παπαδοπούλου</cp:lastModifiedBy>
  <dcterms:created xsi:type="dcterms:W3CDTF">2002-04-19T07:47:27Z</dcterms:created>
  <dcterms:modified xsi:type="dcterms:W3CDTF">2009-06-01T11:52:43Z</dcterms:modified>
  <cp:category/>
  <cp:version/>
  <cp:contentType/>
  <cp:contentStatus/>
</cp:coreProperties>
</file>